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gq\Documents\200_academic\220_Academic_My dissertation\220_papaer_preperation\covid\replication package\data\"/>
    </mc:Choice>
  </mc:AlternateContent>
  <xr:revisionPtr revIDLastSave="0" documentId="13_ncr:1_{16D868EE-3339-497B-BF09-D41C92BD0EF2}" xr6:coauthVersionLast="45" xr6:coauthVersionMax="45" xr10:uidLastSave="{00000000-0000-0000-0000-000000000000}"/>
  <bookViews>
    <workbookView xWindow="-98" yWindow="-98" windowWidth="19396" windowHeight="10546" xr2:uid="{00000000-000D-0000-FFFF-FFFF00000000}"/>
  </bookViews>
  <sheets>
    <sheet name="FRED Grap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2" i="1"/>
  <c r="M16" i="1" l="1"/>
  <c r="M25" i="1"/>
  <c r="M26" i="1"/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12" i="1"/>
  <c r="G37" i="1"/>
  <c r="G38" i="1"/>
  <c r="G36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12" i="1"/>
</calcChain>
</file>

<file path=xl/sharedStrings.xml><?xml version="1.0" encoding="utf-8"?>
<sst xmlns="http://schemas.openxmlformats.org/spreadsheetml/2006/main" count="15" uniqueCount="15">
  <si>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</si>
  <si>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</si>
  <si>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</si>
  <si>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</si>
  <si>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</si>
  <si>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</si>
  <si>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A939RX0Q048SBEA</t>
  </si>
  <si>
    <t>Real gross domestic product per capita, Chained 2012 Dollars, Quarterly, Seasonally Adjusted Annual Rate</t>
  </si>
  <si>
    <t>Frequency: Quarterly</t>
  </si>
  <si>
    <t>quarter</t>
  </si>
  <si>
    <t>real GDP per capita</t>
  </si>
  <si>
    <t>Quarter</t>
  </si>
  <si>
    <t>natural log of real GDP per capita (before covid)</t>
  </si>
  <si>
    <t>natural log of real GDP per capita (covid)</t>
  </si>
  <si>
    <t>trendline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</si>
</sst>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'FRED Graph'!$F$11</c:f>
              <c:strCache>
                <c:ptCount val="1"/>
                <c:pt idx="0">
                  <c:v>natural log of real GDP per capita (before covid)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2969006815324555"/>
                  <c:y val="-7.8329294801325333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Trend line: y = 0.0045x + 10.869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strRef>
              <c:f>'FRED Graph'!$E$12:$E$38</c:f>
              <c:strCache>
                <c:ptCount val="27"/>
                <c:pt idx="0">
                  <c:v>2014Q1</c:v>
                </c:pt>
                <c:pt idx="1">
                  <c:v>2014Q2</c:v>
                </c:pt>
                <c:pt idx="2">
                  <c:v>2014Q3</c:v>
                </c:pt>
                <c:pt idx="3">
                  <c:v>2014Q4</c:v>
                </c:pt>
                <c:pt idx="4">
                  <c:v>2015Q1</c:v>
                </c:pt>
                <c:pt idx="5">
                  <c:v>2015Q2</c:v>
                </c:pt>
                <c:pt idx="6">
                  <c:v>2015Q3</c:v>
                </c:pt>
                <c:pt idx="7">
                  <c:v>2015Q4</c:v>
                </c:pt>
                <c:pt idx="8">
                  <c:v>2016Q1</c:v>
                </c:pt>
                <c:pt idx="9">
                  <c:v>2016Q2</c:v>
                </c:pt>
                <c:pt idx="10">
                  <c:v>2016Q3</c:v>
                </c:pt>
                <c:pt idx="11">
                  <c:v>2016Q4</c:v>
                </c:pt>
                <c:pt idx="12">
                  <c:v>2017Q1</c:v>
                </c:pt>
                <c:pt idx="13">
                  <c:v>2017Q2</c:v>
                </c:pt>
                <c:pt idx="14">
                  <c:v>2017Q3</c:v>
                </c:pt>
                <c:pt idx="15">
                  <c:v>2017Q4</c:v>
                </c:pt>
                <c:pt idx="16">
                  <c:v>2018Q1</c:v>
                </c:pt>
                <c:pt idx="17">
                  <c:v>2018Q2</c:v>
                </c:pt>
                <c:pt idx="18">
                  <c:v>2018Q3</c:v>
                </c:pt>
                <c:pt idx="19">
                  <c:v>2018Q4</c:v>
                </c:pt>
                <c:pt idx="20">
                  <c:v>2019Q1</c:v>
                </c:pt>
                <c:pt idx="21">
                  <c:v>2019Q2</c:v>
                </c:pt>
                <c:pt idx="22">
                  <c:v>2019Q3</c:v>
                </c:pt>
                <c:pt idx="23">
                  <c:v>2019Q4</c:v>
                </c:pt>
                <c:pt idx="24">
                  <c:v>2020Q1</c:v>
                </c:pt>
                <c:pt idx="25">
                  <c:v>2020Q2</c:v>
                </c:pt>
                <c:pt idx="26">
                  <c:v>2020Q3</c:v>
                </c:pt>
              </c:strCache>
            </c:strRef>
          </c:cat>
          <c:val>
            <c:numRef>
              <c:f>'FRED Graph'!$F$12:$F$38</c:f>
              <c:numCache>
                <c:formatCode>General</c:formatCode>
                <c:ptCount val="27"/>
                <c:pt idx="0">
                  <c:v>10.864617797882975</c:v>
                </c:pt>
                <c:pt idx="1">
                  <c:v>10.876404334347489</c:v>
                </c:pt>
                <c:pt idx="2">
                  <c:v>10.886539333900952</c:v>
                </c:pt>
                <c:pt idx="3">
                  <c:v>10.890162187963373</c:v>
                </c:pt>
                <c:pt idx="4">
                  <c:v>10.898053276749138</c:v>
                </c:pt>
                <c:pt idx="5">
                  <c:v>10.903163093344213</c:v>
                </c:pt>
                <c:pt idx="6">
                  <c:v>10.904836087750256</c:v>
                </c:pt>
                <c:pt idx="7">
                  <c:v>10.904487012337237</c:v>
                </c:pt>
                <c:pt idx="8">
                  <c:v>10.908521494244672</c:v>
                </c:pt>
                <c:pt idx="9">
                  <c:v>10.91002110133611</c:v>
                </c:pt>
                <c:pt idx="10">
                  <c:v>10.913596442612834</c:v>
                </c:pt>
                <c:pt idx="11">
                  <c:v>10.918083973194406</c:v>
                </c:pt>
                <c:pt idx="12">
                  <c:v>10.922352923113982</c:v>
                </c:pt>
                <c:pt idx="13">
                  <c:v>10.925218796868281</c:v>
                </c:pt>
                <c:pt idx="14">
                  <c:v>10.930854434663992</c:v>
                </c:pt>
                <c:pt idx="15">
                  <c:v>10.938876011037202</c:v>
                </c:pt>
                <c:pt idx="16">
                  <c:v>10.947027485325746</c:v>
                </c:pt>
                <c:pt idx="17">
                  <c:v>10.952541882355893</c:v>
                </c:pt>
                <c:pt idx="18">
                  <c:v>10.956352542819474</c:v>
                </c:pt>
                <c:pt idx="19">
                  <c:v>10.958304681204567</c:v>
                </c:pt>
                <c:pt idx="20">
                  <c:v>10.964553725130267</c:v>
                </c:pt>
                <c:pt idx="21">
                  <c:v>10.967197789194973</c:v>
                </c:pt>
                <c:pt idx="22">
                  <c:v>10.972138791405325</c:v>
                </c:pt>
                <c:pt idx="23">
                  <c:v>10.976611078437072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5-4F29-A611-1F7F4B15FEBF}"/>
            </c:ext>
          </c:extLst>
        </c:ser>
        <c:ser>
          <c:idx val="1"/>
          <c:order val="1"/>
          <c:tx>
            <c:strRef>
              <c:f>'FRED Graph'!$G$11</c:f>
              <c:strCache>
                <c:ptCount val="1"/>
                <c:pt idx="0">
                  <c:v>natural log of real GDP per capita (covid)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'FRED Graph'!$E$12:$E$38</c:f>
              <c:strCache>
                <c:ptCount val="27"/>
                <c:pt idx="0">
                  <c:v>2014Q1</c:v>
                </c:pt>
                <c:pt idx="1">
                  <c:v>2014Q2</c:v>
                </c:pt>
                <c:pt idx="2">
                  <c:v>2014Q3</c:v>
                </c:pt>
                <c:pt idx="3">
                  <c:v>2014Q4</c:v>
                </c:pt>
                <c:pt idx="4">
                  <c:v>2015Q1</c:v>
                </c:pt>
                <c:pt idx="5">
                  <c:v>2015Q2</c:v>
                </c:pt>
                <c:pt idx="6">
                  <c:v>2015Q3</c:v>
                </c:pt>
                <c:pt idx="7">
                  <c:v>2015Q4</c:v>
                </c:pt>
                <c:pt idx="8">
                  <c:v>2016Q1</c:v>
                </c:pt>
                <c:pt idx="9">
                  <c:v>2016Q2</c:v>
                </c:pt>
                <c:pt idx="10">
                  <c:v>2016Q3</c:v>
                </c:pt>
                <c:pt idx="11">
                  <c:v>2016Q4</c:v>
                </c:pt>
                <c:pt idx="12">
                  <c:v>2017Q1</c:v>
                </c:pt>
                <c:pt idx="13">
                  <c:v>2017Q2</c:v>
                </c:pt>
                <c:pt idx="14">
                  <c:v>2017Q3</c:v>
                </c:pt>
                <c:pt idx="15">
                  <c:v>2017Q4</c:v>
                </c:pt>
                <c:pt idx="16">
                  <c:v>2018Q1</c:v>
                </c:pt>
                <c:pt idx="17">
                  <c:v>2018Q2</c:v>
                </c:pt>
                <c:pt idx="18">
                  <c:v>2018Q3</c:v>
                </c:pt>
                <c:pt idx="19">
                  <c:v>2018Q4</c:v>
                </c:pt>
                <c:pt idx="20">
                  <c:v>2019Q1</c:v>
                </c:pt>
                <c:pt idx="21">
                  <c:v>2019Q2</c:v>
                </c:pt>
                <c:pt idx="22">
                  <c:v>2019Q3</c:v>
                </c:pt>
                <c:pt idx="23">
                  <c:v>2019Q4</c:v>
                </c:pt>
                <c:pt idx="24">
                  <c:v>2020Q1</c:v>
                </c:pt>
                <c:pt idx="25">
                  <c:v>2020Q2</c:v>
                </c:pt>
                <c:pt idx="26">
                  <c:v>2020Q3</c:v>
                </c:pt>
              </c:strCache>
            </c:strRef>
          </c:cat>
          <c:val>
            <c:numRef>
              <c:f>'FRED Graph'!$G$12:$G$38</c:f>
              <c:numCache>
                <c:formatCode>General</c:formatCode>
                <c:ptCount val="27"/>
                <c:pt idx="24">
                  <c:v>10.962856461127396</c:v>
                </c:pt>
                <c:pt idx="25">
                  <c:v>10.867577481543556</c:v>
                </c:pt>
                <c:pt idx="26">
                  <c:v>10.937579097686422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5-4F29-A611-1F7F4B15F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2305472"/>
        <c:axId val="1092307768"/>
      </c:lineChart>
      <c:catAx>
        <c:axId val="109230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307768"/>
        <c:crosses val="autoZero"/>
        <c:auto val="1"/>
        <c:lblAlgn val="ctr"/>
        <c:lblOffset val="100"/>
        <c:noMultiLvlLbl val="0"/>
      </c:catAx>
      <c:valAx>
        <c:axId val="1092307768"/>
        <c:scaling>
          <c:orientation val="minMax"/>
          <c:min val="10.8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30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216957</xdr:colOff>
      <xdr:row>6</xdr:row>
      <xdr:rowOff>158750</xdr:rowOff>
    </xdr:from>
    <xdr:to>
      <xdr:col>9</xdr:col>
      <xdr:colOff>926041</xdr:colOff>
      <xdr:row>10</xdr:row>
      <xdr:rowOff>127000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9C89D12-1DA8-4205-BF4C-8F7FC2204C1C}"/>
            </a:ext>
          </a:extLst>
        </xdr:cNvPr>
        <xdr:cNvSpPr txBox="1"/>
      </xdr:nvSpPr>
      <xdr:spPr>
        <a:xfrm>
          <a:off x="12583583" y="1143000"/>
          <a:ext cx="2190750" cy="624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5*0.02+0.8*0.02 = 0.116</a:t>
          </a:r>
        </a:p>
        <a:p>
          <a:r>
            <a:rPr lang="en-US" sz="1100"/>
            <a:t>The real GDP per capita growth</a:t>
          </a:r>
          <a:r>
            <a:rPr lang="en-US" sz="1100" baseline="0"/>
            <a:t> rate contraction is 11.6%</a:t>
          </a:r>
          <a:endParaRPr lang="en-US" sz="1100"/>
        </a:p>
      </xdr:txBody>
    </xdr:sp>
    <xdr:clientData/>
  </xdr:twoCellAnchor>
  <xdr:twoCellAnchor>
    <xdr:from>
      <xdr:col>9</xdr:col>
      <xdr:colOff>195791</xdr:colOff>
      <xdr:row>12</xdr:row>
      <xdr:rowOff>15875</xdr:rowOff>
    </xdr:from>
    <xdr:to>
      <xdr:col>14</xdr:col>
      <xdr:colOff>343957</xdr:colOff>
      <xdr:row>37</xdr:row>
      <xdr:rowOff>84666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0D20BB1D-FA7D-4854-A290-2B0AA57788B0}"/>
            </a:ext>
          </a:extLst>
        </xdr:cNvPr>
        <xdr:cNvGrpSpPr/>
      </xdr:nvGrpSpPr>
      <xdr:grpSpPr>
        <a:xfrm>
          <a:off x="14044083" y="1989667"/>
          <a:ext cx="7556500" cy="4169832"/>
          <a:chOff x="10839978" y="1899707"/>
          <a:chExt cx="6749522" cy="4169833"/>
        </a:xfrm>
      </xdr:grpSpPr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4C2997E4-CDE3-4FE2-8527-75EE5D7BE358}"/>
              </a:ext>
            </a:extLst>
          </xdr:cNvPr>
          <xdr:cNvGrpSpPr/>
        </xdr:nvGrpSpPr>
        <xdr:grpSpPr>
          <a:xfrm>
            <a:off x="10839978" y="1899707"/>
            <a:ext cx="6749522" cy="4169833"/>
            <a:chOff x="10998728" y="1942041"/>
            <a:chExt cx="6749522" cy="4169833"/>
          </a:xfrm>
        </xdr:grpSpPr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8AD207FA-60C7-4488-9341-7FBF63ACAB3B}"/>
                </a:ext>
              </a:extLst>
            </xdr:cNvPr>
            <xdr:cNvGraphicFramePr/>
          </xdr:nvGraphicFramePr>
          <xdr:xfrm>
            <a:off x="10998728" y="1942041"/>
            <a:ext cx="6749522" cy="416983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2" name="Left Brace 1">
              <a:extLst>
                <a:ext uri="{FF2B5EF4-FFF2-40B4-BE49-F238E27FC236}">
                  <a16:creationId xmlns:a16="http://schemas.microsoft.com/office/drawing/2014/main" id="{C558C8E0-5F58-463B-A26D-9D36892242B4}"/>
                </a:ext>
              </a:extLst>
            </xdr:cNvPr>
            <xdr:cNvSpPr/>
          </xdr:nvSpPr>
          <xdr:spPr>
            <a:xfrm>
              <a:off x="17072255" y="2444749"/>
              <a:ext cx="160801" cy="2338917"/>
            </a:xfrm>
            <a:prstGeom prst="leftBrace">
              <a:avLst/>
            </a:prstGeom>
            <a:ln w="12700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41431BF9-BCF6-491B-8FD8-0CA7552EA15D}"/>
                </a:ext>
              </a:extLst>
            </xdr:cNvPr>
            <xdr:cNvSpPr txBox="1"/>
          </xdr:nvSpPr>
          <xdr:spPr>
            <a:xfrm>
              <a:off x="15409334" y="3603625"/>
              <a:ext cx="1375834" cy="280458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400"/>
                <a:t>11.6 </a:t>
              </a:r>
              <a:r>
                <a:rPr lang="en-US" altLang="zh-CN" sz="1400"/>
                <a:t>log points</a:t>
              </a:r>
              <a:endParaRPr lang="en-US" sz="1400"/>
            </a:p>
          </xdr:txBody>
        </xdr:sp>
      </xdr:grpSp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4ADC83B2-A507-4D17-801B-64EBBE5D6BCA}"/>
              </a:ext>
            </a:extLst>
          </xdr:cNvPr>
          <xdr:cNvCxnSpPr>
            <a:stCxn id="2" idx="1"/>
            <a:endCxn id="3" idx="3"/>
          </xdr:cNvCxnSpPr>
        </xdr:nvCxnSpPr>
        <xdr:spPr>
          <a:xfrm flipH="1">
            <a:off x="16626418" y="3571874"/>
            <a:ext cx="287088" cy="129646"/>
          </a:xfrm>
          <a:prstGeom prst="straightConnector1">
            <a:avLst/>
          </a:prstGeom>
          <a:ln w="12700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G12" zoomScale="90" zoomScaleNormal="90" workbookViewId="0">
      <selection activeCell="M8" sqref="M8"/>
    </sheetView>
  </sheetViews>
  <sheetFormatPr defaultRowHeight="12.75" x14ac:dyDescent="0.35"/>
  <cols>
    <col min="1" max="5" width="20.73046875" customWidth="1"/>
    <col min="6" max="6" width="27.9296875" bestFit="1" customWidth="1"/>
    <col min="7" max="256" width="20.73046875" customWidth="1"/>
  </cols>
  <sheetData>
    <row r="1" spans="1:13" x14ac:dyDescent="0.35">
      <c r="A1" t="s">
        <v>0</v>
      </c>
    </row>
    <row r="2" spans="1:13" x14ac:dyDescent="0.35">
      <c r="A2" t="s">
        <v>1</v>
      </c>
    </row>
    <row r="3" spans="1:13" x14ac:dyDescent="0.35">
      <c r="A3" t="s">
        <v>2</v>
      </c>
    </row>
    <row r="4" spans="1:13" x14ac:dyDescent="0.35">
      <c r="A4" t="s">
        <v>3</v>
      </c>
    </row>
    <row r="5" spans="1:13" x14ac:dyDescent="0.35">
      <c r="A5" t="s">
        <v>4</v>
      </c>
    </row>
    <row r="6" spans="1:13" x14ac:dyDescent="0.35">
      <c r="A6" t="s">
        <v>5</v>
      </c>
    </row>
    <row r="8" spans="1:13" x14ac:dyDescent="0.35">
      <c r="A8" t="s">
        <v>6</v>
      </c>
      <c r="B8" t="s">
        <v>7</v>
      </c>
    </row>
    <row r="10" spans="1:13" x14ac:dyDescent="0.35">
      <c r="A10" t="s">
        <v>8</v>
      </c>
    </row>
    <row r="11" spans="1:13" ht="13.15" x14ac:dyDescent="0.4">
      <c r="A11" s="3" t="s">
        <v>9</v>
      </c>
      <c r="B11" s="3" t="s">
        <v>10</v>
      </c>
      <c r="C11" s="3"/>
      <c r="D11" s="3"/>
      <c r="E11" s="4" t="s">
        <v>11</v>
      </c>
      <c r="F11" s="5" t="s">
        <v>12</v>
      </c>
      <c r="G11" s="5" t="s">
        <v>13</v>
      </c>
      <c r="H11" s="4" t="s">
        <v>14</v>
      </c>
    </row>
    <row r="12" spans="1:13" x14ac:dyDescent="0.35">
      <c r="A12" s="1">
        <v>41640</v>
      </c>
      <c r="B12" s="2">
        <v>52293</v>
      </c>
      <c r="C12" s="2">
        <v>2014</v>
      </c>
      <c r="D12" s="2">
        <v>1</v>
      </c>
      <c r="E12" s="2" t="str">
        <f>C12&amp;"Q"&amp;D12</f>
        <v>2014Q1</v>
      </c>
      <c r="F12">
        <f t="shared" ref="F12:F35" si="0">LN(B12)</f>
        <v>10.864617797882975</v>
      </c>
      <c r="H12">
        <f>0.0045*I12+10.869</f>
        <v>10.8735</v>
      </c>
      <c r="I12">
        <v>1</v>
      </c>
    </row>
    <row r="13" spans="1:13" x14ac:dyDescent="0.35">
      <c r="A13" s="1">
        <v>41730</v>
      </c>
      <c r="B13" s="2">
        <v>52913</v>
      </c>
      <c r="C13" s="2">
        <v>2014</v>
      </c>
      <c r="D13" s="2">
        <v>2</v>
      </c>
      <c r="E13" s="2" t="str">
        <f t="shared" ref="E13:E38" si="1">C13&amp;"Q"&amp;D13</f>
        <v>2014Q2</v>
      </c>
      <c r="F13">
        <f t="shared" si="0"/>
        <v>10.876404334347489</v>
      </c>
      <c r="H13">
        <f t="shared" ref="H13:H38" si="2">0.0045*I13+10.869</f>
        <v>10.878</v>
      </c>
      <c r="I13">
        <v>2</v>
      </c>
    </row>
    <row r="14" spans="1:13" x14ac:dyDescent="0.35">
      <c r="A14" s="1">
        <v>41821</v>
      </c>
      <c r="B14" s="2">
        <v>53452</v>
      </c>
      <c r="C14" s="2">
        <v>2014</v>
      </c>
      <c r="D14" s="2">
        <v>3</v>
      </c>
      <c r="E14" s="2" t="str">
        <f t="shared" si="1"/>
        <v>2014Q3</v>
      </c>
      <c r="F14">
        <f t="shared" si="0"/>
        <v>10.886539333900952</v>
      </c>
      <c r="H14">
        <f t="shared" si="2"/>
        <v>10.8825</v>
      </c>
      <c r="I14">
        <v>3</v>
      </c>
    </row>
    <row r="15" spans="1:13" x14ac:dyDescent="0.35">
      <c r="A15" s="1">
        <v>41913</v>
      </c>
      <c r="B15" s="2">
        <v>53646</v>
      </c>
      <c r="C15" s="2">
        <v>2014</v>
      </c>
      <c r="D15" s="2">
        <v>4</v>
      </c>
      <c r="E15" s="2" t="str">
        <f t="shared" si="1"/>
        <v>2014Q4</v>
      </c>
      <c r="F15">
        <f t="shared" si="0"/>
        <v>10.890162187963373</v>
      </c>
      <c r="H15">
        <f t="shared" si="2"/>
        <v>10.887</v>
      </c>
      <c r="I15">
        <v>4</v>
      </c>
    </row>
    <row r="16" spans="1:13" x14ac:dyDescent="0.35">
      <c r="A16" s="1">
        <v>42005</v>
      </c>
      <c r="B16" s="2">
        <v>54071</v>
      </c>
      <c r="C16" s="2">
        <v>2015</v>
      </c>
      <c r="D16" s="2">
        <v>1</v>
      </c>
      <c r="E16" s="2" t="str">
        <f t="shared" si="1"/>
        <v>2015Q1</v>
      </c>
      <c r="F16">
        <f t="shared" si="0"/>
        <v>10.898053276749138</v>
      </c>
      <c r="H16">
        <f t="shared" si="2"/>
        <v>10.891500000000001</v>
      </c>
      <c r="I16">
        <v>5</v>
      </c>
      <c r="L16">
        <v>1.6E-2</v>
      </c>
      <c r="M16">
        <f>1.016^4-1</f>
        <v>6.5552449536000035E-2</v>
      </c>
    </row>
    <row r="17" spans="1:13" x14ac:dyDescent="0.35">
      <c r="A17" s="1">
        <v>42095</v>
      </c>
      <c r="B17" s="2">
        <v>54348</v>
      </c>
      <c r="C17" s="2">
        <v>2015</v>
      </c>
      <c r="D17" s="2">
        <v>2</v>
      </c>
      <c r="E17" s="2" t="str">
        <f t="shared" si="1"/>
        <v>2015Q2</v>
      </c>
      <c r="F17">
        <f t="shared" si="0"/>
        <v>10.903163093344213</v>
      </c>
      <c r="H17">
        <f t="shared" si="2"/>
        <v>10.895999999999999</v>
      </c>
      <c r="I17">
        <v>6</v>
      </c>
    </row>
    <row r="18" spans="1:13" x14ac:dyDescent="0.35">
      <c r="A18" s="1">
        <v>42186</v>
      </c>
      <c r="B18" s="2">
        <v>54439</v>
      </c>
      <c r="C18" s="2">
        <v>2015</v>
      </c>
      <c r="D18" s="2">
        <v>3</v>
      </c>
      <c r="E18" s="2" t="str">
        <f t="shared" si="1"/>
        <v>2015Q3</v>
      </c>
      <c r="F18">
        <f t="shared" si="0"/>
        <v>10.904836087750256</v>
      </c>
      <c r="H18">
        <f t="shared" si="2"/>
        <v>10.900499999999999</v>
      </c>
      <c r="I18">
        <v>7</v>
      </c>
    </row>
    <row r="19" spans="1:13" x14ac:dyDescent="0.35">
      <c r="A19" s="1">
        <v>42278</v>
      </c>
      <c r="B19" s="2">
        <v>54420</v>
      </c>
      <c r="C19" s="2">
        <v>2015</v>
      </c>
      <c r="D19" s="2">
        <v>4</v>
      </c>
      <c r="E19" s="2" t="str">
        <f t="shared" si="1"/>
        <v>2015Q4</v>
      </c>
      <c r="F19">
        <f t="shared" si="0"/>
        <v>10.904487012337237</v>
      </c>
      <c r="H19">
        <f t="shared" si="2"/>
        <v>10.904999999999999</v>
      </c>
      <c r="I19">
        <v>8</v>
      </c>
    </row>
    <row r="20" spans="1:13" x14ac:dyDescent="0.35">
      <c r="A20" s="1">
        <v>42370</v>
      </c>
      <c r="B20" s="2">
        <v>54640</v>
      </c>
      <c r="C20" s="2">
        <v>2016</v>
      </c>
      <c r="D20" s="2">
        <v>1</v>
      </c>
      <c r="E20" s="2" t="str">
        <f t="shared" si="1"/>
        <v>2016Q1</v>
      </c>
      <c r="F20">
        <f t="shared" si="0"/>
        <v>10.908521494244672</v>
      </c>
      <c r="H20">
        <f t="shared" si="2"/>
        <v>10.9095</v>
      </c>
      <c r="I20">
        <v>9</v>
      </c>
    </row>
    <row r="21" spans="1:13" x14ac:dyDescent="0.35">
      <c r="A21" s="1">
        <v>42461</v>
      </c>
      <c r="B21" s="2">
        <v>54722</v>
      </c>
      <c r="C21" s="2">
        <v>2016</v>
      </c>
      <c r="D21" s="2">
        <v>2</v>
      </c>
      <c r="E21" s="2" t="str">
        <f t="shared" si="1"/>
        <v>2016Q2</v>
      </c>
      <c r="F21">
        <f t="shared" si="0"/>
        <v>10.91002110133611</v>
      </c>
      <c r="H21">
        <f t="shared" si="2"/>
        <v>10.914</v>
      </c>
      <c r="I21">
        <v>10</v>
      </c>
    </row>
    <row r="22" spans="1:13" x14ac:dyDescent="0.35">
      <c r="A22" s="1">
        <v>42552</v>
      </c>
      <c r="B22" s="2">
        <v>54918</v>
      </c>
      <c r="C22" s="2">
        <v>2016</v>
      </c>
      <c r="D22" s="2">
        <v>3</v>
      </c>
      <c r="E22" s="2" t="str">
        <f t="shared" si="1"/>
        <v>2016Q3</v>
      </c>
      <c r="F22">
        <f t="shared" si="0"/>
        <v>10.913596442612834</v>
      </c>
      <c r="H22">
        <f t="shared" si="2"/>
        <v>10.9185</v>
      </c>
      <c r="I22">
        <v>11</v>
      </c>
    </row>
    <row r="23" spans="1:13" x14ac:dyDescent="0.35">
      <c r="A23" s="1">
        <v>42644</v>
      </c>
      <c r="B23" s="2">
        <v>55165</v>
      </c>
      <c r="C23" s="2">
        <v>2016</v>
      </c>
      <c r="D23" s="2">
        <v>4</v>
      </c>
      <c r="E23" s="2" t="str">
        <f t="shared" si="1"/>
        <v>2016Q4</v>
      </c>
      <c r="F23">
        <f t="shared" si="0"/>
        <v>10.918083973194406</v>
      </c>
      <c r="H23">
        <f t="shared" si="2"/>
        <v>10.923</v>
      </c>
      <c r="I23">
        <v>12</v>
      </c>
    </row>
    <row r="24" spans="1:13" x14ac:dyDescent="0.35">
      <c r="A24" s="1">
        <v>42736</v>
      </c>
      <c r="B24" s="2">
        <v>55401</v>
      </c>
      <c r="C24" s="2">
        <v>2017</v>
      </c>
      <c r="D24" s="2">
        <v>1</v>
      </c>
      <c r="E24" s="2" t="str">
        <f t="shared" si="1"/>
        <v>2017Q1</v>
      </c>
      <c r="F24">
        <f t="shared" si="0"/>
        <v>10.922352923113982</v>
      </c>
      <c r="H24">
        <f t="shared" si="2"/>
        <v>10.9275</v>
      </c>
      <c r="I24">
        <v>13</v>
      </c>
    </row>
    <row r="25" spans="1:13" x14ac:dyDescent="0.35">
      <c r="A25" s="1">
        <v>42826</v>
      </c>
      <c r="B25" s="2">
        <v>55560</v>
      </c>
      <c r="C25" s="2">
        <v>2017</v>
      </c>
      <c r="D25" s="2">
        <v>2</v>
      </c>
      <c r="E25" s="2" t="str">
        <f t="shared" si="1"/>
        <v>2017Q2</v>
      </c>
      <c r="F25">
        <f t="shared" si="0"/>
        <v>10.925218796868281</v>
      </c>
      <c r="H25">
        <f t="shared" si="2"/>
        <v>10.932</v>
      </c>
      <c r="I25">
        <v>14</v>
      </c>
      <c r="M25">
        <f>1.116^4-1</f>
        <v>0.55116064793600095</v>
      </c>
    </row>
    <row r="26" spans="1:13" x14ac:dyDescent="0.35">
      <c r="A26" s="1">
        <v>42917</v>
      </c>
      <c r="B26" s="2">
        <v>55874</v>
      </c>
      <c r="C26" s="2">
        <v>2017</v>
      </c>
      <c r="D26" s="2">
        <v>3</v>
      </c>
      <c r="E26" s="2" t="str">
        <f t="shared" si="1"/>
        <v>2017Q3</v>
      </c>
      <c r="F26">
        <f t="shared" si="0"/>
        <v>10.930854434663992</v>
      </c>
      <c r="H26">
        <f t="shared" si="2"/>
        <v>10.936500000000001</v>
      </c>
      <c r="I26">
        <v>15</v>
      </c>
      <c r="M26">
        <f>1.01^4-1</f>
        <v>4.0604010000000024E-2</v>
      </c>
    </row>
    <row r="27" spans="1:13" x14ac:dyDescent="0.35">
      <c r="A27" s="1">
        <v>43009</v>
      </c>
      <c r="B27" s="2">
        <v>56324</v>
      </c>
      <c r="C27" s="2">
        <v>2017</v>
      </c>
      <c r="D27" s="2">
        <v>4</v>
      </c>
      <c r="E27" s="2" t="str">
        <f t="shared" si="1"/>
        <v>2017Q4</v>
      </c>
      <c r="F27">
        <f t="shared" si="0"/>
        <v>10.938876011037202</v>
      </c>
      <c r="H27">
        <f t="shared" si="2"/>
        <v>10.940999999999999</v>
      </c>
      <c r="I27">
        <v>16</v>
      </c>
    </row>
    <row r="28" spans="1:13" x14ac:dyDescent="0.35">
      <c r="A28" s="1">
        <v>43101</v>
      </c>
      <c r="B28" s="2">
        <v>56785</v>
      </c>
      <c r="C28" s="2">
        <v>2018</v>
      </c>
      <c r="D28" s="2">
        <v>1</v>
      </c>
      <c r="E28" s="2" t="str">
        <f t="shared" si="1"/>
        <v>2018Q1</v>
      </c>
      <c r="F28">
        <f t="shared" si="0"/>
        <v>10.947027485325746</v>
      </c>
      <c r="H28">
        <f t="shared" si="2"/>
        <v>10.945499999999999</v>
      </c>
      <c r="I28">
        <v>17</v>
      </c>
    </row>
    <row r="29" spans="1:13" x14ac:dyDescent="0.35">
      <c r="A29" s="1">
        <v>43191</v>
      </c>
      <c r="B29" s="2">
        <v>57099</v>
      </c>
      <c r="C29" s="2">
        <v>2018</v>
      </c>
      <c r="D29" s="2">
        <v>2</v>
      </c>
      <c r="E29" s="2" t="str">
        <f t="shared" si="1"/>
        <v>2018Q2</v>
      </c>
      <c r="F29">
        <f t="shared" si="0"/>
        <v>10.952541882355893</v>
      </c>
      <c r="H29">
        <f t="shared" si="2"/>
        <v>10.95</v>
      </c>
      <c r="I29">
        <v>18</v>
      </c>
    </row>
    <row r="30" spans="1:13" x14ac:dyDescent="0.35">
      <c r="A30" s="1">
        <v>43282</v>
      </c>
      <c r="B30" s="2">
        <v>57317</v>
      </c>
      <c r="C30" s="2">
        <v>2018</v>
      </c>
      <c r="D30" s="2">
        <v>3</v>
      </c>
      <c r="E30" s="2" t="str">
        <f t="shared" si="1"/>
        <v>2018Q3</v>
      </c>
      <c r="F30">
        <f t="shared" si="0"/>
        <v>10.956352542819474</v>
      </c>
      <c r="H30">
        <f t="shared" si="2"/>
        <v>10.954499999999999</v>
      </c>
      <c r="I30">
        <v>19</v>
      </c>
    </row>
    <row r="31" spans="1:13" x14ac:dyDescent="0.35">
      <c r="A31" s="1">
        <v>43374</v>
      </c>
      <c r="B31" s="2">
        <v>57429</v>
      </c>
      <c r="C31" s="2">
        <v>2018</v>
      </c>
      <c r="D31" s="2">
        <v>4</v>
      </c>
      <c r="E31" s="2" t="str">
        <f t="shared" si="1"/>
        <v>2018Q4</v>
      </c>
      <c r="F31">
        <f t="shared" si="0"/>
        <v>10.958304681204567</v>
      </c>
      <c r="H31">
        <f t="shared" si="2"/>
        <v>10.959</v>
      </c>
      <c r="I31">
        <v>20</v>
      </c>
    </row>
    <row r="32" spans="1:13" x14ac:dyDescent="0.35">
      <c r="A32" s="1">
        <v>43466</v>
      </c>
      <c r="B32" s="2">
        <v>57789</v>
      </c>
      <c r="C32" s="2">
        <v>2019</v>
      </c>
      <c r="D32" s="2">
        <v>1</v>
      </c>
      <c r="E32" s="2" t="str">
        <f t="shared" si="1"/>
        <v>2019Q1</v>
      </c>
      <c r="F32">
        <f t="shared" si="0"/>
        <v>10.964553725130267</v>
      </c>
      <c r="H32">
        <f t="shared" si="2"/>
        <v>10.9635</v>
      </c>
      <c r="I32">
        <v>21</v>
      </c>
    </row>
    <row r="33" spans="1:9" x14ac:dyDescent="0.35">
      <c r="A33" s="1">
        <v>43556</v>
      </c>
      <c r="B33" s="2">
        <v>57942</v>
      </c>
      <c r="C33" s="2">
        <v>2019</v>
      </c>
      <c r="D33" s="2">
        <v>2</v>
      </c>
      <c r="E33" s="2" t="str">
        <f t="shared" si="1"/>
        <v>2019Q2</v>
      </c>
      <c r="F33">
        <f t="shared" si="0"/>
        <v>10.967197789194973</v>
      </c>
      <c r="H33">
        <f t="shared" si="2"/>
        <v>10.968</v>
      </c>
      <c r="I33">
        <v>22</v>
      </c>
    </row>
    <row r="34" spans="1:9" x14ac:dyDescent="0.35">
      <c r="A34" s="1">
        <v>43647</v>
      </c>
      <c r="B34" s="2">
        <v>58229</v>
      </c>
      <c r="C34" s="2">
        <v>2019</v>
      </c>
      <c r="D34" s="2">
        <v>3</v>
      </c>
      <c r="E34" s="2" t="str">
        <f t="shared" si="1"/>
        <v>2019Q3</v>
      </c>
      <c r="F34">
        <f t="shared" si="0"/>
        <v>10.972138791405325</v>
      </c>
      <c r="H34">
        <f t="shared" si="2"/>
        <v>10.9725</v>
      </c>
      <c r="I34">
        <v>23</v>
      </c>
    </row>
    <row r="35" spans="1:9" x14ac:dyDescent="0.35">
      <c r="A35" s="1">
        <v>43739</v>
      </c>
      <c r="B35" s="2">
        <v>58490</v>
      </c>
      <c r="C35" s="2">
        <v>2019</v>
      </c>
      <c r="D35" s="2">
        <v>4</v>
      </c>
      <c r="E35" s="2" t="str">
        <f t="shared" si="1"/>
        <v>2019Q4</v>
      </c>
      <c r="F35">
        <f t="shared" si="0"/>
        <v>10.976611078437072</v>
      </c>
      <c r="H35">
        <f t="shared" si="2"/>
        <v>10.977</v>
      </c>
      <c r="I35">
        <v>24</v>
      </c>
    </row>
    <row r="36" spans="1:9" x14ac:dyDescent="0.35">
      <c r="A36" s="1">
        <v>43831</v>
      </c>
      <c r="B36" s="2">
        <v>57691</v>
      </c>
      <c r="C36" s="2">
        <v>2020</v>
      </c>
      <c r="D36" s="2">
        <v>1</v>
      </c>
      <c r="E36" s="2" t="str">
        <f t="shared" si="1"/>
        <v>2020Q1</v>
      </c>
      <c r="G36">
        <f>LN(B36)</f>
        <v>10.962856461127396</v>
      </c>
      <c r="H36">
        <f t="shared" si="2"/>
        <v>10.9815</v>
      </c>
      <c r="I36">
        <v>25</v>
      </c>
    </row>
    <row r="37" spans="1:9" x14ac:dyDescent="0.35">
      <c r="A37" s="1">
        <v>43922</v>
      </c>
      <c r="B37" s="2">
        <v>52448</v>
      </c>
      <c r="C37" s="2">
        <v>2020</v>
      </c>
      <c r="D37" s="2">
        <v>2</v>
      </c>
      <c r="E37" s="2" t="str">
        <f t="shared" si="1"/>
        <v>2020Q2</v>
      </c>
      <c r="G37">
        <f t="shared" ref="G37:G38" si="3">LN(B37)</f>
        <v>10.867577481543556</v>
      </c>
      <c r="H37">
        <f t="shared" si="2"/>
        <v>10.986000000000001</v>
      </c>
      <c r="I37">
        <v>26</v>
      </c>
    </row>
    <row r="38" spans="1:9" x14ac:dyDescent="0.35">
      <c r="A38" s="1">
        <v>44013</v>
      </c>
      <c r="B38" s="2">
        <v>56251</v>
      </c>
      <c r="C38" s="2">
        <v>2020</v>
      </c>
      <c r="D38" s="2">
        <v>3</v>
      </c>
      <c r="E38" s="2" t="str">
        <f t="shared" si="1"/>
        <v>2020Q3</v>
      </c>
      <c r="G38">
        <f t="shared" si="3"/>
        <v>10.937579097686422</v>
      </c>
      <c r="H38">
        <f t="shared" si="2"/>
        <v>10.990499999999999</v>
      </c>
      <c r="I38">
        <v>27</v>
      </c>
    </row>
    <row r="39" spans="1:9" x14ac:dyDescent="0.35">
      <c r="D39" s="2"/>
      <c r="E39" s="2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FRED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dingq</cp:lastModifiedBy>
  <dcterms:created xsi:type="dcterms:W3CDTF">2020-12-10T00:56:56Z</dcterms:created>
  <dcterms:modified xsi:type="dcterms:W3CDTF">2021-06-21T14:03:50Z</dcterms:modified>
</cp:coreProperties>
</file>